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Koretchuk\Рейтинг новіший 09.01\"/>
    </mc:Choice>
  </mc:AlternateContent>
  <xr:revisionPtr revIDLastSave="0" documentId="13_ncr:1_{7033A273-5EF2-4484-966D-D6DA9458484A}" xr6:coauthVersionLast="47" xr6:coauthVersionMax="47" xr10:uidLastSave="{00000000-0000-0000-0000-000000000000}"/>
  <bookViews>
    <workbookView xWindow="-120" yWindow="-120" windowWidth="25440" windowHeight="15390" activeTab="3" xr2:uid="{00000000-000D-0000-FFFF-FFFF00000000}"/>
  </bookViews>
  <sheets>
    <sheet name="Фін 31" sheetId="6" r:id="rId1"/>
    <sheet name="Право 31" sheetId="11" r:id="rId2"/>
    <sheet name="Оп-31" sheetId="13" r:id="rId3"/>
    <sheet name="ЕК-31" sheetId="1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" i="14" l="1"/>
  <c r="I8" i="14"/>
  <c r="J6" i="14"/>
  <c r="I6" i="14"/>
  <c r="H16" i="13"/>
  <c r="G16" i="13"/>
  <c r="H11" i="6"/>
  <c r="I11" i="6" s="1"/>
  <c r="H16" i="6"/>
  <c r="I16" i="6" s="1"/>
  <c r="H13" i="6"/>
  <c r="I13" i="6" s="1"/>
  <c r="H7" i="6"/>
  <c r="I7" i="6" s="1"/>
  <c r="H13" i="13"/>
  <c r="H15" i="13"/>
  <c r="H6" i="13"/>
  <c r="H11" i="13"/>
  <c r="H8" i="13"/>
  <c r="H7" i="13"/>
  <c r="H14" i="13"/>
  <c r="H10" i="13"/>
  <c r="H9" i="13"/>
  <c r="H17" i="13"/>
  <c r="H12" i="13"/>
  <c r="H19" i="13"/>
  <c r="H18" i="13"/>
  <c r="G13" i="13"/>
  <c r="G15" i="13"/>
  <c r="G6" i="13"/>
  <c r="G11" i="13"/>
  <c r="G8" i="13"/>
  <c r="G7" i="13"/>
  <c r="G14" i="13"/>
  <c r="G10" i="13"/>
  <c r="G9" i="13"/>
  <c r="G17" i="13"/>
  <c r="G12" i="13"/>
  <c r="G19" i="13"/>
  <c r="G18" i="13"/>
  <c r="I7" i="14"/>
  <c r="I9" i="14"/>
  <c r="J7" i="14"/>
  <c r="J9" i="14"/>
  <c r="G6" i="11" l="1"/>
  <c r="H6" i="11" s="1"/>
  <c r="H9" i="6"/>
  <c r="I9" i="6" s="1"/>
  <c r="H14" i="6"/>
  <c r="I14" i="6" s="1"/>
  <c r="H12" i="6"/>
  <c r="I12" i="6" s="1"/>
  <c r="H10" i="6"/>
  <c r="I10" i="6" s="1"/>
  <c r="H19" i="6"/>
  <c r="I19" i="6" s="1"/>
  <c r="H15" i="6"/>
  <c r="I15" i="6" s="1"/>
  <c r="H17" i="6"/>
  <c r="I17" i="6" s="1"/>
  <c r="H8" i="6"/>
  <c r="I8" i="6" s="1"/>
  <c r="G7" i="11"/>
  <c r="H7" i="11" s="1"/>
  <c r="H18" i="6" l="1"/>
  <c r="I18" i="6" s="1"/>
  <c r="H6" i="6"/>
  <c r="I6" i="6" s="1"/>
</calcChain>
</file>

<file path=xl/sharedStrings.xml><?xml version="1.0" encoding="utf-8"?>
<sst xmlns="http://schemas.openxmlformats.org/spreadsheetml/2006/main" count="86" uniqueCount="66">
  <si>
    <t>№ п/п</t>
  </si>
  <si>
    <t>Результати семестрового контролю (бали)</t>
  </si>
  <si>
    <t>іспити</t>
  </si>
  <si>
    <t>Сума</t>
  </si>
  <si>
    <t xml:space="preserve">Примітка </t>
  </si>
  <si>
    <t>срередній бал</t>
  </si>
  <si>
    <t>середній бал</t>
  </si>
  <si>
    <t>К.р.</t>
  </si>
  <si>
    <t>К.Р</t>
  </si>
  <si>
    <t>Рейтинг студентів  3 -го курсу  факультету Управління економіки та права ОС  "Бакалавр" Облік і оподаткування</t>
  </si>
  <si>
    <t>Рейтинг студентів 3-го курсу   факультету Управління, економіки та права ОС  "Бакалавр" Право</t>
  </si>
  <si>
    <t>Рейтинг студентів 3-го курсу факультету Управління, економіки та права ОС  Бакалавр" Фінанси,банківська справа та страхування</t>
  </si>
  <si>
    <t>Рейтинг студентів 3го курсу факультету Управління, економіки та права   ОС  "Бакалавр" Економіка</t>
  </si>
  <si>
    <t>за результатами  екзаменаційної сесії 2023-2024 навчального року І семестр</t>
  </si>
  <si>
    <t>Лисак Денис Андрійович</t>
  </si>
  <si>
    <t>Микитюк Вероніка Володимирівна</t>
  </si>
  <si>
    <t>Пирський Василь Олегович</t>
  </si>
  <si>
    <t>Юрчик Богдан Андрійович</t>
  </si>
  <si>
    <t>Національна економіка</t>
  </si>
  <si>
    <t>Інтелектуальна власність</t>
  </si>
  <si>
    <t>Економіка інвестицій</t>
  </si>
  <si>
    <t>Економічна безпека підприємства</t>
  </si>
  <si>
    <t>за результатами екзаменаційної сесії 2023-2024 навчального року І семестр</t>
  </si>
  <si>
    <t>Андрушко Юрій Зорянович</t>
  </si>
  <si>
    <t>Борецький Тарас Ігорович</t>
  </si>
  <si>
    <t>Герман Катерина Андріївна</t>
  </si>
  <si>
    <t>Гнатюк Вікторія Романівна</t>
  </si>
  <si>
    <t>Грень Марія Андріївна</t>
  </si>
  <si>
    <t>Дзяма Вікторія Михайлівна</t>
  </si>
  <si>
    <t>Кравчук Олександра Вікторівна</t>
  </si>
  <si>
    <t>Паньків Вікторія Ростиславівна</t>
  </si>
  <si>
    <t>Постолюк Соломія Михайлівна</t>
  </si>
  <si>
    <t>Стембальський Юрій Михайлович</t>
  </si>
  <si>
    <t>Стиранка Ігор Ігорович</t>
  </si>
  <si>
    <t>Шишка Любомир Олегович</t>
  </si>
  <si>
    <t>Яремко Юрій Олегович</t>
  </si>
  <si>
    <t>Облікова політика підприємства</t>
  </si>
  <si>
    <t>Облік у зарубіжних країнах</t>
  </si>
  <si>
    <t>Облік за видами економічної діяльності</t>
  </si>
  <si>
    <t>Облік в установах державного сектору</t>
  </si>
  <si>
    <t>Дмитрук Сергій Васильович</t>
  </si>
  <si>
    <t>Жигіль Тарас Русланович</t>
  </si>
  <si>
    <t>Фінансове право України</t>
  </si>
  <si>
    <t>Сімейне право України</t>
  </si>
  <si>
    <t>Право інтелектуальної власності</t>
  </si>
  <si>
    <t>Запобігання дискримінації в Україні</t>
  </si>
  <si>
    <t>Басараб Діана Михайлівна</t>
  </si>
  <si>
    <t>Бубес Ігор Михайлович</t>
  </si>
  <si>
    <t>Гера Денис Олегович</t>
  </si>
  <si>
    <t>Грицевич Андрій Мирославович</t>
  </si>
  <si>
    <t>Гураль Остап Романович</t>
  </si>
  <si>
    <t>Дзибик Володимир Ярославович</t>
  </si>
  <si>
    <t>Дзіковський Віталій Володимирович</t>
  </si>
  <si>
    <t>Зеленська Тетяна Олександрівна</t>
  </si>
  <si>
    <t>Ількович Денис Васильович</t>
  </si>
  <si>
    <t>Клісовський Дмитро Богданович</t>
  </si>
  <si>
    <t>Мегіс Ігор Степанович</t>
  </si>
  <si>
    <t>Плитка Богдана Богданівна</t>
  </si>
  <si>
    <t>Приймачук Діана Анатоліївна</t>
  </si>
  <si>
    <t>Юрик Тетяна Богданівна</t>
  </si>
  <si>
    <t>Фінансовий ринок та операції з цінними паперами</t>
  </si>
  <si>
    <t>Фінанси підприємств та фінансова діяльність суб'єктів господарювання</t>
  </si>
  <si>
    <t>Поведінкові фінанси та фінанси домогосподарств</t>
  </si>
  <si>
    <t>Бюджетна система</t>
  </si>
  <si>
    <t>Фінанси підприємств</t>
  </si>
  <si>
    <r>
      <t>Бардовський Олександр</t>
    </r>
    <r>
      <rPr>
        <sz val="11"/>
        <color theme="1"/>
        <rFont val="Times New Roman"/>
        <family val="1"/>
        <charset val="204"/>
      </rPr>
      <t xml:space="preserve"> Геннадійович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</si>
</sst>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 applyBorder="1"/>
    <xf numFmtId="0" fontId="0" fillId="0" borderId="0" xfId="0" applyBorder="1"/>
    <xf numFmtId="0" fontId="4" fillId="0" borderId="0" xfId="0" applyFont="1"/>
    <xf numFmtId="0" fontId="2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9" fillId="0" borderId="2" xfId="0" applyFont="1" applyBorder="1"/>
    <xf numFmtId="0" fontId="8" fillId="0" borderId="0" xfId="0" applyFont="1"/>
    <xf numFmtId="0" fontId="3" fillId="0" borderId="0" xfId="0" applyFont="1" applyBorder="1"/>
    <xf numFmtId="0" fontId="3" fillId="0" borderId="2" xfId="0" applyFont="1" applyBorder="1"/>
    <xf numFmtId="0" fontId="9" fillId="0" borderId="5" xfId="0" applyFont="1" applyBorder="1"/>
    <xf numFmtId="0" fontId="3" fillId="0" borderId="2" xfId="0" applyFont="1" applyBorder="1" applyAlignment="1">
      <alignment horizontal="center" wrapText="1"/>
    </xf>
    <xf numFmtId="0" fontId="10" fillId="0" borderId="0" xfId="0" applyFont="1"/>
    <xf numFmtId="0" fontId="11" fillId="0" borderId="2" xfId="0" applyFont="1" applyBorder="1"/>
    <xf numFmtId="0" fontId="11" fillId="0" borderId="2" xfId="0" applyFont="1" applyBorder="1" applyAlignment="1">
      <alignment horizontal="center" wrapText="1"/>
    </xf>
    <xf numFmtId="0" fontId="11" fillId="0" borderId="0" xfId="0" applyFont="1"/>
    <xf numFmtId="0" fontId="11" fillId="0" borderId="0" xfId="0" applyFont="1" applyBorder="1"/>
    <xf numFmtId="0" fontId="11" fillId="0" borderId="5" xfId="0" applyFont="1" applyBorder="1"/>
    <xf numFmtId="0" fontId="6" fillId="0" borderId="3" xfId="0" applyFont="1" applyBorder="1"/>
    <xf numFmtId="0" fontId="12" fillId="0" borderId="2" xfId="0" applyFont="1" applyBorder="1"/>
    <xf numFmtId="0" fontId="12" fillId="0" borderId="0" xfId="0" applyFont="1"/>
    <xf numFmtId="2" fontId="11" fillId="0" borderId="2" xfId="0" applyNumberFormat="1" applyFont="1" applyBorder="1"/>
    <xf numFmtId="2" fontId="3" fillId="0" borderId="2" xfId="0" applyNumberFormat="1" applyFont="1" applyBorder="1"/>
    <xf numFmtId="0" fontId="3" fillId="2" borderId="2" xfId="0" applyFont="1" applyFill="1" applyBorder="1" applyAlignment="1">
      <alignment horizontal="center" wrapText="1"/>
    </xf>
    <xf numFmtId="0" fontId="11" fillId="0" borderId="1" xfId="0" applyFont="1" applyBorder="1"/>
    <xf numFmtId="0" fontId="11" fillId="0" borderId="4" xfId="0" applyFont="1" applyBorder="1"/>
    <xf numFmtId="0" fontId="11" fillId="0" borderId="6" xfId="0" applyFont="1" applyBorder="1"/>
    <xf numFmtId="0" fontId="11" fillId="0" borderId="2" xfId="0" applyFont="1" applyFill="1" applyBorder="1"/>
    <xf numFmtId="2" fontId="3" fillId="0" borderId="2" xfId="0" applyNumberFormat="1" applyFont="1" applyBorder="1" applyAlignment="1"/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1" fillId="0" borderId="7" xfId="0" applyFont="1" applyBorder="1" applyAlignment="1">
      <alignment textRotation="90"/>
    </xf>
    <xf numFmtId="0" fontId="11" fillId="0" borderId="5" xfId="0" applyFont="1" applyBorder="1" applyAlignment="1">
      <alignment textRotation="90"/>
    </xf>
    <xf numFmtId="2" fontId="0" fillId="0" borderId="2" xfId="0" applyNumberFormat="1" applyBorder="1"/>
    <xf numFmtId="0" fontId="0" fillId="0" borderId="2" xfId="0" applyBorder="1"/>
    <xf numFmtId="0" fontId="3" fillId="0" borderId="10" xfId="0" applyFont="1" applyBorder="1" applyAlignment="1">
      <alignment vertical="center" wrapText="1"/>
    </xf>
    <xf numFmtId="0" fontId="6" fillId="0" borderId="5" xfId="0" applyFont="1" applyBorder="1" applyAlignment="1">
      <alignment textRotation="90"/>
    </xf>
    <xf numFmtId="0" fontId="11" fillId="0" borderId="2" xfId="0" applyFont="1" applyBorder="1" applyAlignment="1">
      <alignment textRotation="90"/>
    </xf>
    <xf numFmtId="0" fontId="3" fillId="0" borderId="0" xfId="0" applyFont="1" applyBorder="1" applyAlignment="1">
      <alignment horizontal="center"/>
    </xf>
    <xf numFmtId="0" fontId="3" fillId="0" borderId="2" xfId="0" applyFont="1" applyFill="1" applyBorder="1"/>
    <xf numFmtId="0" fontId="11" fillId="0" borderId="11" xfId="0" applyFont="1" applyBorder="1"/>
    <xf numFmtId="0" fontId="11" fillId="0" borderId="7" xfId="0" applyFont="1" applyBorder="1"/>
    <xf numFmtId="0" fontId="3" fillId="0" borderId="12" xfId="0" applyFont="1" applyBorder="1" applyAlignment="1">
      <alignment horizontal="center" wrapText="1"/>
    </xf>
    <xf numFmtId="2" fontId="3" fillId="0" borderId="12" xfId="0" applyNumberFormat="1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4"/>
  <sheetViews>
    <sheetView topLeftCell="A5" workbookViewId="0">
      <selection activeCell="P7" sqref="P7"/>
    </sheetView>
  </sheetViews>
  <sheetFormatPr defaultRowHeight="15" x14ac:dyDescent="0.25"/>
  <cols>
    <col min="1" max="1" width="8.140625" customWidth="1"/>
    <col min="2" max="2" width="44.28515625" customWidth="1"/>
    <col min="8" max="8" width="8.140625" customWidth="1"/>
    <col min="9" max="9" width="9.85546875" customWidth="1"/>
    <col min="10" max="10" width="17.140625" customWidth="1"/>
  </cols>
  <sheetData>
    <row r="1" spans="1:12" s="3" customFormat="1" ht="17.25" x14ac:dyDescent="0.3">
      <c r="A1" s="14"/>
      <c r="B1" s="14"/>
      <c r="C1" s="14" t="s">
        <v>11</v>
      </c>
      <c r="D1" s="14"/>
      <c r="E1" s="14"/>
      <c r="F1" s="14"/>
      <c r="G1" s="14"/>
      <c r="H1" s="14"/>
      <c r="I1" s="14"/>
      <c r="J1" s="14"/>
      <c r="K1" s="14"/>
      <c r="L1" s="5"/>
    </row>
    <row r="2" spans="1:12" s="3" customFormat="1" ht="17.25" x14ac:dyDescent="0.3">
      <c r="A2" s="14"/>
      <c r="B2" s="14"/>
      <c r="C2" s="14" t="s">
        <v>13</v>
      </c>
      <c r="D2" s="14"/>
      <c r="E2" s="14"/>
      <c r="F2" s="14"/>
      <c r="G2" s="14"/>
      <c r="H2" s="14"/>
      <c r="I2" s="14"/>
      <c r="J2" s="14"/>
      <c r="K2" s="14"/>
      <c r="L2" s="5"/>
    </row>
    <row r="3" spans="1:12" ht="30" x14ac:dyDescent="0.25">
      <c r="A3" s="15" t="s">
        <v>0</v>
      </c>
      <c r="B3" s="15"/>
      <c r="C3" s="15" t="s">
        <v>1</v>
      </c>
      <c r="D3" s="15"/>
      <c r="E3" s="15"/>
      <c r="F3" s="15"/>
      <c r="G3" s="15"/>
      <c r="H3" s="15" t="s">
        <v>3</v>
      </c>
      <c r="I3" s="16" t="s">
        <v>6</v>
      </c>
      <c r="J3" s="15" t="s">
        <v>4</v>
      </c>
      <c r="K3" s="17"/>
    </row>
    <row r="4" spans="1:12" x14ac:dyDescent="0.25">
      <c r="A4" s="15"/>
      <c r="B4" s="15"/>
      <c r="C4" s="15" t="s">
        <v>2</v>
      </c>
      <c r="D4" s="15"/>
      <c r="E4" s="15"/>
      <c r="F4" s="15"/>
      <c r="G4" s="15" t="s">
        <v>8</v>
      </c>
      <c r="H4" s="15"/>
      <c r="I4" s="15"/>
      <c r="J4" s="15"/>
      <c r="K4" s="17"/>
    </row>
    <row r="5" spans="1:12" ht="348.75" thickBot="1" x14ac:dyDescent="0.3">
      <c r="A5" s="15"/>
      <c r="B5" s="15"/>
      <c r="C5" s="41" t="s">
        <v>60</v>
      </c>
      <c r="D5" s="41" t="s">
        <v>61</v>
      </c>
      <c r="E5" s="41" t="s">
        <v>62</v>
      </c>
      <c r="F5" s="41" t="s">
        <v>63</v>
      </c>
      <c r="G5" s="41" t="s">
        <v>64</v>
      </c>
      <c r="H5" s="15"/>
      <c r="I5" s="15"/>
      <c r="J5" s="15"/>
      <c r="K5" s="17"/>
    </row>
    <row r="6" spans="1:12" s="7" customFormat="1" ht="18.75" customHeight="1" thickBot="1" x14ac:dyDescent="0.35">
      <c r="A6" s="11">
        <v>1</v>
      </c>
      <c r="B6" s="31" t="s">
        <v>53</v>
      </c>
      <c r="C6" s="33">
        <v>92</v>
      </c>
      <c r="D6" s="33">
        <v>91</v>
      </c>
      <c r="E6" s="33">
        <v>90</v>
      </c>
      <c r="F6" s="33">
        <v>91</v>
      </c>
      <c r="G6" s="33">
        <v>93</v>
      </c>
      <c r="H6" s="11">
        <f>C6+D6+E6+F6+G6</f>
        <v>457</v>
      </c>
      <c r="I6" s="11">
        <f>H6/5</f>
        <v>91.4</v>
      </c>
      <c r="J6" s="8"/>
      <c r="K6" s="9"/>
      <c r="L6" s="9"/>
    </row>
    <row r="7" spans="1:12" s="6" customFormat="1" ht="18.75" customHeight="1" thickBot="1" x14ac:dyDescent="0.35">
      <c r="A7" s="43">
        <v>2</v>
      </c>
      <c r="B7" s="32" t="s">
        <v>59</v>
      </c>
      <c r="C7" s="34">
        <v>82</v>
      </c>
      <c r="D7" s="34">
        <v>76</v>
      </c>
      <c r="E7" s="34">
        <v>80</v>
      </c>
      <c r="F7" s="34">
        <v>75</v>
      </c>
      <c r="G7" s="34">
        <v>90</v>
      </c>
      <c r="H7" s="11">
        <f>C7+D7+E7+F7+G7</f>
        <v>403</v>
      </c>
      <c r="I7" s="11">
        <f>H7/5</f>
        <v>80.599999999999994</v>
      </c>
      <c r="J7" s="12"/>
    </row>
    <row r="8" spans="1:12" ht="19.5" thickBot="1" x14ac:dyDescent="0.35">
      <c r="A8" s="11">
        <v>3</v>
      </c>
      <c r="B8" s="32" t="s">
        <v>47</v>
      </c>
      <c r="C8" s="34">
        <v>80</v>
      </c>
      <c r="D8" s="34">
        <v>82</v>
      </c>
      <c r="E8" s="34">
        <v>76</v>
      </c>
      <c r="F8" s="34">
        <v>77</v>
      </c>
      <c r="G8" s="34">
        <v>76</v>
      </c>
      <c r="H8" s="11">
        <f>C8+D8+E8+F8+G8</f>
        <v>391</v>
      </c>
      <c r="I8" s="11">
        <f>H8/5</f>
        <v>78.2</v>
      </c>
      <c r="J8" s="15"/>
      <c r="K8" s="17"/>
    </row>
    <row r="9" spans="1:12" ht="21.75" customHeight="1" thickBot="1" x14ac:dyDescent="0.35">
      <c r="A9" s="11">
        <v>4</v>
      </c>
      <c r="B9" s="32" t="s">
        <v>52</v>
      </c>
      <c r="C9" s="34">
        <v>78</v>
      </c>
      <c r="D9" s="34">
        <v>79</v>
      </c>
      <c r="E9" s="34">
        <v>70</v>
      </c>
      <c r="F9" s="34">
        <v>75</v>
      </c>
      <c r="G9" s="34">
        <v>80</v>
      </c>
      <c r="H9" s="11">
        <f>C9+D9+E9+F9+G9</f>
        <v>382</v>
      </c>
      <c r="I9" s="11">
        <f>H9/5</f>
        <v>76.400000000000006</v>
      </c>
      <c r="J9" s="15"/>
      <c r="K9" s="17"/>
    </row>
    <row r="10" spans="1:12" ht="19.5" thickBot="1" x14ac:dyDescent="0.35">
      <c r="A10" s="11">
        <v>5</v>
      </c>
      <c r="B10" s="32" t="s">
        <v>48</v>
      </c>
      <c r="C10" s="34">
        <v>71</v>
      </c>
      <c r="D10" s="34">
        <v>76</v>
      </c>
      <c r="E10" s="34">
        <v>72</v>
      </c>
      <c r="F10" s="34">
        <v>75</v>
      </c>
      <c r="G10" s="34">
        <v>72</v>
      </c>
      <c r="H10" s="11">
        <f>C10+D10+E10+F10+G10</f>
        <v>366</v>
      </c>
      <c r="I10" s="11">
        <f>H10/5</f>
        <v>73.2</v>
      </c>
      <c r="J10" s="15"/>
      <c r="K10" s="17"/>
    </row>
    <row r="11" spans="1:12" ht="19.5" thickBot="1" x14ac:dyDescent="0.35">
      <c r="A11" s="15">
        <v>6</v>
      </c>
      <c r="B11" s="32" t="s">
        <v>56</v>
      </c>
      <c r="C11" s="34">
        <v>73</v>
      </c>
      <c r="D11" s="34">
        <v>72</v>
      </c>
      <c r="E11" s="34">
        <v>76</v>
      </c>
      <c r="F11" s="34">
        <v>79</v>
      </c>
      <c r="G11" s="34">
        <v>62</v>
      </c>
      <c r="H11" s="11">
        <f>C11+D11+E11+F11+G11</f>
        <v>362</v>
      </c>
      <c r="I11" s="11">
        <f>H11/5</f>
        <v>72.400000000000006</v>
      </c>
      <c r="J11" s="15"/>
      <c r="K11" s="17"/>
    </row>
    <row r="12" spans="1:12" ht="20.25" customHeight="1" thickBot="1" x14ac:dyDescent="0.35">
      <c r="A12" s="11">
        <v>7</v>
      </c>
      <c r="B12" s="32" t="s">
        <v>55</v>
      </c>
      <c r="C12" s="34">
        <v>71</v>
      </c>
      <c r="D12" s="34">
        <v>71</v>
      </c>
      <c r="E12" s="34">
        <v>70</v>
      </c>
      <c r="F12" s="34">
        <v>75</v>
      </c>
      <c r="G12" s="34">
        <v>65</v>
      </c>
      <c r="H12" s="11">
        <f>C12+D12+E12+F12+G12</f>
        <v>352</v>
      </c>
      <c r="I12" s="11">
        <f>H12/5</f>
        <v>70.400000000000006</v>
      </c>
      <c r="J12" s="15"/>
      <c r="K12" s="17"/>
    </row>
    <row r="13" spans="1:12" ht="19.5" thickBot="1" x14ac:dyDescent="0.35">
      <c r="A13" s="43">
        <v>8</v>
      </c>
      <c r="B13" s="32" t="s">
        <v>58</v>
      </c>
      <c r="C13" s="34">
        <v>73</v>
      </c>
      <c r="D13" s="34">
        <v>70</v>
      </c>
      <c r="E13" s="34">
        <v>68</v>
      </c>
      <c r="F13" s="34">
        <v>72</v>
      </c>
      <c r="G13" s="34">
        <v>68</v>
      </c>
      <c r="H13" s="11">
        <f>C13+D13+E13+F13+G13</f>
        <v>351</v>
      </c>
      <c r="I13" s="11">
        <f>H13/5</f>
        <v>70.2</v>
      </c>
      <c r="J13" s="15"/>
      <c r="K13" s="17"/>
    </row>
    <row r="14" spans="1:12" ht="19.5" thickBot="1" x14ac:dyDescent="0.35">
      <c r="A14" s="11">
        <v>9</v>
      </c>
      <c r="B14" s="32" t="s">
        <v>50</v>
      </c>
      <c r="C14" s="34">
        <v>76</v>
      </c>
      <c r="D14" s="34">
        <v>70</v>
      </c>
      <c r="E14" s="34">
        <v>64</v>
      </c>
      <c r="F14" s="34">
        <v>67</v>
      </c>
      <c r="G14" s="34">
        <v>63</v>
      </c>
      <c r="H14" s="11">
        <f>C14+D14+E14+F14+G14</f>
        <v>340</v>
      </c>
      <c r="I14" s="11">
        <f>H14/5</f>
        <v>68</v>
      </c>
      <c r="J14" s="15"/>
      <c r="K14" s="17"/>
    </row>
    <row r="15" spans="1:12" ht="19.5" thickBot="1" x14ac:dyDescent="0.35">
      <c r="A15" s="11">
        <v>10</v>
      </c>
      <c r="B15" s="32" t="s">
        <v>49</v>
      </c>
      <c r="C15" s="34">
        <v>65</v>
      </c>
      <c r="D15" s="34">
        <v>72</v>
      </c>
      <c r="E15" s="34">
        <v>62</v>
      </c>
      <c r="F15" s="34">
        <v>65</v>
      </c>
      <c r="G15" s="34">
        <v>73</v>
      </c>
      <c r="H15" s="11">
        <f>C15+D15+E15+F15+G15</f>
        <v>337</v>
      </c>
      <c r="I15" s="11">
        <f>H15/5</f>
        <v>67.400000000000006</v>
      </c>
      <c r="J15" s="15"/>
      <c r="K15" s="17"/>
    </row>
    <row r="16" spans="1:12" ht="19.5" thickBot="1" x14ac:dyDescent="0.35">
      <c r="A16" s="43">
        <v>11</v>
      </c>
      <c r="B16" s="39" t="s">
        <v>57</v>
      </c>
      <c r="C16" s="34">
        <v>65</v>
      </c>
      <c r="D16" s="34">
        <v>63</v>
      </c>
      <c r="E16" s="34">
        <v>62</v>
      </c>
      <c r="F16" s="34">
        <v>61</v>
      </c>
      <c r="G16" s="34">
        <v>0</v>
      </c>
      <c r="H16" s="11">
        <f>C16+D16+E16+F16+G16</f>
        <v>251</v>
      </c>
      <c r="I16" s="11">
        <f>H16/5</f>
        <v>50.2</v>
      </c>
      <c r="J16" s="15"/>
      <c r="K16" s="17"/>
    </row>
    <row r="17" spans="1:10" ht="19.5" thickBot="1" x14ac:dyDescent="0.35">
      <c r="A17" s="11">
        <v>12</v>
      </c>
      <c r="B17" s="39" t="s">
        <v>46</v>
      </c>
      <c r="C17" s="34">
        <v>64</v>
      </c>
      <c r="D17" s="34">
        <v>61</v>
      </c>
      <c r="E17" s="34">
        <v>62</v>
      </c>
      <c r="F17" s="34">
        <v>63</v>
      </c>
      <c r="G17" s="34">
        <v>0</v>
      </c>
      <c r="H17" s="11">
        <f>C17+D17+E17+F17+G17</f>
        <v>250</v>
      </c>
      <c r="I17" s="11">
        <f>H17/5</f>
        <v>50</v>
      </c>
      <c r="J17" s="38"/>
    </row>
    <row r="18" spans="1:10" ht="19.5" thickBot="1" x14ac:dyDescent="0.35">
      <c r="A18" s="11">
        <v>13</v>
      </c>
      <c r="B18" s="39" t="s">
        <v>51</v>
      </c>
      <c r="C18" s="34">
        <v>62</v>
      </c>
      <c r="D18" s="34">
        <v>63</v>
      </c>
      <c r="E18" s="34">
        <v>62</v>
      </c>
      <c r="F18" s="34">
        <v>61</v>
      </c>
      <c r="G18" s="34">
        <v>0</v>
      </c>
      <c r="H18" s="11">
        <f>C18+D18+E18+F18+G18</f>
        <v>248</v>
      </c>
      <c r="I18" s="11">
        <f>H18/5</f>
        <v>49.6</v>
      </c>
      <c r="J18" s="38"/>
    </row>
    <row r="19" spans="1:10" ht="19.5" thickBot="1" x14ac:dyDescent="0.35">
      <c r="A19" s="11">
        <v>14</v>
      </c>
      <c r="B19" s="39" t="s">
        <v>54</v>
      </c>
      <c r="C19" s="34">
        <v>61</v>
      </c>
      <c r="D19" s="34">
        <v>61</v>
      </c>
      <c r="E19" s="34">
        <v>62</v>
      </c>
      <c r="F19" s="34">
        <v>60</v>
      </c>
      <c r="G19" s="34">
        <v>0</v>
      </c>
      <c r="H19" s="11">
        <f>C19+D19+E19+F19+G19</f>
        <v>244</v>
      </c>
      <c r="I19" s="11">
        <f>H19/5</f>
        <v>48.8</v>
      </c>
      <c r="J19" s="38"/>
    </row>
    <row r="20" spans="1:10" ht="18.75" x14ac:dyDescent="0.3">
      <c r="A20" s="2"/>
      <c r="B20" s="10"/>
      <c r="C20" s="10"/>
      <c r="D20" s="10"/>
      <c r="E20" s="42"/>
      <c r="F20" s="10"/>
      <c r="G20" s="10"/>
      <c r="H20" s="10"/>
      <c r="I20" s="10"/>
      <c r="J20" s="2"/>
    </row>
    <row r="21" spans="1:10" ht="18.75" x14ac:dyDescent="0.3">
      <c r="A21" s="2"/>
      <c r="B21" s="10"/>
      <c r="C21" s="10"/>
      <c r="D21" s="10"/>
      <c r="E21" s="10"/>
      <c r="F21" s="10"/>
      <c r="G21" s="10"/>
      <c r="H21" s="10"/>
      <c r="I21" s="10"/>
      <c r="J21" s="2"/>
    </row>
    <row r="22" spans="1:10" ht="18.75" x14ac:dyDescent="0.3">
      <c r="A22" s="2"/>
      <c r="B22" s="10"/>
      <c r="C22" s="10"/>
      <c r="D22" s="10"/>
      <c r="E22" s="10"/>
      <c r="F22" s="10"/>
      <c r="G22" s="10"/>
      <c r="H22" s="10"/>
      <c r="I22" s="10"/>
      <c r="J22" s="2"/>
    </row>
    <row r="23" spans="1:10" ht="18.75" x14ac:dyDescent="0.3">
      <c r="A23" s="2"/>
      <c r="B23" s="10"/>
      <c r="C23" s="10"/>
      <c r="D23" s="10"/>
      <c r="E23" s="10"/>
      <c r="F23" s="10"/>
      <c r="G23" s="10"/>
      <c r="H23" s="10"/>
      <c r="I23" s="10"/>
      <c r="J23" s="2"/>
    </row>
    <row r="24" spans="1:10" ht="18.75" x14ac:dyDescent="0.3">
      <c r="A24" s="2"/>
      <c r="B24" s="10"/>
      <c r="C24" s="10"/>
      <c r="D24" s="10"/>
      <c r="E24" s="10"/>
      <c r="F24" s="10"/>
      <c r="G24" s="10"/>
      <c r="H24" s="10"/>
      <c r="I24" s="10"/>
      <c r="J24" s="2"/>
    </row>
  </sheetData>
  <sortState xmlns:xlrd2="http://schemas.microsoft.com/office/spreadsheetml/2017/richdata2" ref="A6:I19">
    <sortCondition descending="1" ref="I6:I19"/>
  </sortState>
  <phoneticPr fontId="1" type="noConversion"/>
  <pageMargins left="0.75" right="0.75" top="1" bottom="1" header="0.5" footer="0.5"/>
  <pageSetup paperSize="9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8"/>
  <sheetViews>
    <sheetView workbookViewId="0">
      <selection activeCell="H18" sqref="H18"/>
    </sheetView>
  </sheetViews>
  <sheetFormatPr defaultRowHeight="15" x14ac:dyDescent="0.25"/>
  <cols>
    <col min="1" max="1" width="8" customWidth="1"/>
    <col min="2" max="2" width="39.28515625" customWidth="1"/>
    <col min="3" max="3" width="7.7109375" customWidth="1"/>
    <col min="4" max="5" width="8.7109375" customWidth="1"/>
    <col min="7" max="7" width="9.140625" customWidth="1"/>
    <col min="8" max="8" width="10.42578125" customWidth="1"/>
    <col min="9" max="9" width="18.85546875" customWidth="1"/>
  </cols>
  <sheetData>
    <row r="1" spans="1:11" s="3" customFormat="1" ht="15.75" x14ac:dyDescent="0.25">
      <c r="A1" s="6"/>
      <c r="B1" s="6"/>
      <c r="C1" s="6" t="s">
        <v>10</v>
      </c>
      <c r="D1" s="6"/>
      <c r="E1" s="6"/>
      <c r="F1" s="6"/>
      <c r="G1" s="6"/>
      <c r="H1" s="6"/>
      <c r="I1" s="6"/>
      <c r="J1" s="6"/>
    </row>
    <row r="2" spans="1:11" s="3" customFormat="1" ht="15.75" x14ac:dyDescent="0.25">
      <c r="A2" s="6"/>
      <c r="B2" s="6"/>
      <c r="C2" s="6" t="s">
        <v>13</v>
      </c>
      <c r="D2" s="6"/>
      <c r="E2" s="6"/>
      <c r="F2" s="6"/>
      <c r="G2" s="6"/>
      <c r="H2" s="6"/>
      <c r="I2" s="6"/>
      <c r="J2" s="6"/>
    </row>
    <row r="3" spans="1:11" ht="30" x14ac:dyDescent="0.25">
      <c r="A3" s="15" t="s">
        <v>0</v>
      </c>
      <c r="B3" s="15"/>
      <c r="C3" s="15" t="s">
        <v>1</v>
      </c>
      <c r="D3" s="15"/>
      <c r="E3" s="15"/>
      <c r="F3" s="15"/>
      <c r="G3" s="15" t="s">
        <v>3</v>
      </c>
      <c r="H3" s="16" t="s">
        <v>5</v>
      </c>
      <c r="I3" s="15" t="s">
        <v>4</v>
      </c>
      <c r="J3" s="17"/>
    </row>
    <row r="4" spans="1:11" ht="15.75" x14ac:dyDescent="0.25">
      <c r="A4" s="15"/>
      <c r="B4" s="15"/>
      <c r="C4" s="15" t="s">
        <v>2</v>
      </c>
      <c r="D4" s="15"/>
      <c r="E4" s="15"/>
      <c r="F4" s="20"/>
      <c r="G4" s="15"/>
      <c r="H4" s="15"/>
      <c r="I4" s="15"/>
      <c r="J4" s="17"/>
    </row>
    <row r="5" spans="1:11" ht="191.25" thickBot="1" x14ac:dyDescent="0.3">
      <c r="A5" s="19"/>
      <c r="B5" s="19"/>
      <c r="C5" s="36" t="s">
        <v>42</v>
      </c>
      <c r="D5" s="36" t="s">
        <v>43</v>
      </c>
      <c r="E5" s="36" t="s">
        <v>44</v>
      </c>
      <c r="F5" s="40" t="s">
        <v>45</v>
      </c>
      <c r="G5" s="19"/>
      <c r="H5" s="19"/>
      <c r="I5" s="19"/>
      <c r="J5" s="17"/>
    </row>
    <row r="6" spans="1:11" s="4" customFormat="1" ht="21.75" customHeight="1" thickBot="1" x14ac:dyDescent="0.35">
      <c r="A6" s="25">
        <v>1</v>
      </c>
      <c r="B6" s="31" t="s">
        <v>40</v>
      </c>
      <c r="C6" s="33">
        <v>79</v>
      </c>
      <c r="D6" s="33">
        <v>75</v>
      </c>
      <c r="E6" s="33">
        <v>76</v>
      </c>
      <c r="F6" s="33">
        <v>71</v>
      </c>
      <c r="G6" s="11">
        <f t="shared" ref="G6:G7" si="0">C6+D6+E6+F6</f>
        <v>301</v>
      </c>
      <c r="H6" s="24">
        <f t="shared" ref="H6:H7" si="1">G6/4</f>
        <v>75.25</v>
      </c>
      <c r="I6" s="21"/>
      <c r="J6" s="22"/>
    </row>
    <row r="7" spans="1:11" ht="19.5" thickBot="1" x14ac:dyDescent="0.35">
      <c r="A7" s="25">
        <v>2</v>
      </c>
      <c r="B7" s="32" t="s">
        <v>41</v>
      </c>
      <c r="C7" s="34">
        <v>72</v>
      </c>
      <c r="D7" s="34">
        <v>73</v>
      </c>
      <c r="E7" s="34">
        <v>71</v>
      </c>
      <c r="F7" s="34">
        <v>65</v>
      </c>
      <c r="G7" s="11">
        <f t="shared" si="0"/>
        <v>281</v>
      </c>
      <c r="H7" s="24">
        <f t="shared" si="1"/>
        <v>70.25</v>
      </c>
      <c r="I7" s="15"/>
      <c r="J7" s="17"/>
    </row>
    <row r="8" spans="1:11" s="3" customFormat="1" ht="18.75" x14ac:dyDescent="0.3">
      <c r="A8" s="6"/>
      <c r="B8" s="10"/>
      <c r="C8" s="10"/>
      <c r="D8" s="10"/>
      <c r="E8" s="10"/>
      <c r="F8" s="10"/>
      <c r="G8" s="10"/>
      <c r="H8" s="10"/>
      <c r="I8" s="10"/>
      <c r="J8" s="18"/>
      <c r="K8"/>
    </row>
    <row r="9" spans="1:11" s="3" customFormat="1" ht="18.75" x14ac:dyDescent="0.3">
      <c r="B9" s="10"/>
      <c r="C9" s="10"/>
      <c r="D9" s="10"/>
      <c r="E9" s="10"/>
      <c r="F9" s="10"/>
      <c r="G9" s="10"/>
      <c r="H9" s="10"/>
      <c r="I9" s="10"/>
      <c r="J9" s="1"/>
      <c r="K9"/>
    </row>
    <row r="10" spans="1:11" s="3" customFormat="1" ht="18.75" x14ac:dyDescent="0.3">
      <c r="B10" s="10"/>
      <c r="C10" s="10"/>
      <c r="D10" s="10"/>
      <c r="E10" s="10"/>
      <c r="F10" s="10"/>
      <c r="G10" s="10"/>
      <c r="H10" s="10"/>
      <c r="I10" s="10"/>
      <c r="J10" s="1"/>
      <c r="K10"/>
    </row>
    <row r="11" spans="1:11" s="3" customFormat="1" ht="18.75" x14ac:dyDescent="0.3">
      <c r="B11" s="10"/>
      <c r="C11" s="10"/>
      <c r="D11" s="10"/>
      <c r="E11" s="10"/>
      <c r="F11" s="10"/>
      <c r="G11" s="10"/>
      <c r="H11" s="10"/>
      <c r="I11" s="10"/>
      <c r="J11" s="1"/>
      <c r="K11"/>
    </row>
    <row r="12" spans="1:11" s="3" customFormat="1" ht="18.75" x14ac:dyDescent="0.3">
      <c r="B12" s="10"/>
      <c r="C12" s="10"/>
      <c r="D12" s="10"/>
      <c r="E12" s="10"/>
      <c r="F12" s="10"/>
      <c r="G12" s="10"/>
      <c r="H12" s="10"/>
      <c r="I12" s="10"/>
      <c r="J12" s="1"/>
      <c r="K12"/>
    </row>
    <row r="13" spans="1:11" s="3" customFormat="1" ht="18.75" x14ac:dyDescent="0.3">
      <c r="B13" s="10"/>
      <c r="C13" s="10"/>
      <c r="D13" s="10"/>
      <c r="E13" s="10"/>
      <c r="F13" s="10"/>
      <c r="G13" s="10"/>
      <c r="H13" s="10"/>
      <c r="I13" s="10"/>
      <c r="J13" s="1"/>
      <c r="K13"/>
    </row>
    <row r="14" spans="1:11" s="3" customFormat="1" ht="18.75" x14ac:dyDescent="0.3">
      <c r="B14" s="10"/>
      <c r="C14" s="10"/>
      <c r="D14" s="10"/>
      <c r="E14" s="10"/>
      <c r="F14" s="10"/>
      <c r="G14" s="10"/>
      <c r="H14" s="10"/>
      <c r="I14" s="10"/>
      <c r="J14" s="1"/>
      <c r="K14"/>
    </row>
    <row r="15" spans="1:11" s="3" customFormat="1" ht="18.75" x14ac:dyDescent="0.3">
      <c r="B15" s="10"/>
      <c r="C15" s="10"/>
      <c r="D15" s="10"/>
      <c r="E15" s="10"/>
      <c r="F15" s="10"/>
      <c r="G15" s="10"/>
      <c r="H15" s="10"/>
      <c r="I15" s="10"/>
      <c r="J15" s="1"/>
      <c r="K15"/>
    </row>
    <row r="16" spans="1:11" x14ac:dyDescent="0.25">
      <c r="B16" s="2"/>
      <c r="C16" s="2"/>
      <c r="D16" s="2"/>
      <c r="E16" s="2"/>
      <c r="F16" s="2"/>
      <c r="G16" s="2"/>
      <c r="H16" s="2"/>
      <c r="I16" s="2"/>
    </row>
    <row r="17" spans="2:9" x14ac:dyDescent="0.25">
      <c r="B17" s="2"/>
      <c r="C17" s="2"/>
      <c r="D17" s="2"/>
      <c r="E17" s="2"/>
      <c r="F17" s="2"/>
      <c r="G17" s="2"/>
      <c r="H17" s="2"/>
      <c r="I17" s="2"/>
    </row>
    <row r="18" spans="2:9" x14ac:dyDescent="0.25">
      <c r="B18" s="2"/>
      <c r="C18" s="2"/>
      <c r="D18" s="2"/>
      <c r="E18" s="2"/>
      <c r="F18" s="2"/>
      <c r="G18" s="2"/>
      <c r="H18" s="2"/>
      <c r="I18" s="2"/>
    </row>
  </sheetData>
  <sortState xmlns:xlrd2="http://schemas.microsoft.com/office/spreadsheetml/2017/richdata2" ref="A6:H7">
    <sortCondition descending="1" ref="H6:H7"/>
  </sortState>
  <pageMargins left="0.7" right="0.7" top="0.75" bottom="0.75" header="0.3" footer="0.3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2"/>
  <sheetViews>
    <sheetView topLeftCell="A5" workbookViewId="0">
      <selection activeCell="O7" sqref="O7"/>
    </sheetView>
  </sheetViews>
  <sheetFormatPr defaultRowHeight="15" x14ac:dyDescent="0.25"/>
  <cols>
    <col min="1" max="1" width="7.140625" customWidth="1"/>
    <col min="2" max="2" width="45" customWidth="1"/>
    <col min="3" max="3" width="7.5703125" customWidth="1"/>
    <col min="4" max="6" width="8.7109375" customWidth="1"/>
    <col min="7" max="7" width="8.28515625" customWidth="1"/>
    <col min="9" max="9" width="15.140625" customWidth="1"/>
    <col min="10" max="10" width="15.5703125" customWidth="1"/>
  </cols>
  <sheetData>
    <row r="1" spans="1:11" ht="15.75" x14ac:dyDescent="0.25">
      <c r="A1" s="6"/>
      <c r="B1" s="6"/>
      <c r="C1" s="6" t="s">
        <v>9</v>
      </c>
      <c r="D1" s="6"/>
      <c r="E1" s="6"/>
      <c r="F1" s="6"/>
      <c r="G1" s="6"/>
      <c r="H1" s="6"/>
      <c r="I1" s="6"/>
      <c r="J1" s="6"/>
      <c r="K1" s="6"/>
    </row>
    <row r="2" spans="1:11" ht="15.75" x14ac:dyDescent="0.25">
      <c r="A2" s="6"/>
      <c r="B2" s="6"/>
      <c r="C2" s="6" t="s">
        <v>22</v>
      </c>
      <c r="D2" s="6"/>
      <c r="E2" s="6"/>
      <c r="F2" s="6"/>
      <c r="G2" s="6"/>
      <c r="H2" s="6"/>
      <c r="I2" s="6"/>
      <c r="J2" s="6"/>
      <c r="K2" s="6"/>
    </row>
    <row r="3" spans="1:11" ht="30" x14ac:dyDescent="0.25">
      <c r="A3" s="26" t="s">
        <v>0</v>
      </c>
      <c r="B3" s="15"/>
      <c r="C3" s="15" t="s">
        <v>1</v>
      </c>
      <c r="D3" s="15"/>
      <c r="E3" s="15"/>
      <c r="F3" s="15"/>
      <c r="G3" s="15" t="s">
        <v>3</v>
      </c>
      <c r="H3" s="16" t="s">
        <v>5</v>
      </c>
      <c r="I3" s="15" t="s">
        <v>4</v>
      </c>
      <c r="J3" s="17"/>
      <c r="K3" s="17"/>
    </row>
    <row r="4" spans="1:11" x14ac:dyDescent="0.25">
      <c r="A4" s="15"/>
      <c r="B4" s="15"/>
      <c r="C4" s="27" t="s">
        <v>2</v>
      </c>
      <c r="D4" s="15"/>
      <c r="E4" s="15"/>
      <c r="F4" s="15"/>
      <c r="G4" s="15"/>
      <c r="H4" s="15"/>
      <c r="I4" s="28"/>
      <c r="J4" s="17"/>
      <c r="K4" s="17"/>
    </row>
    <row r="5" spans="1:11" ht="195" x14ac:dyDescent="0.25">
      <c r="A5" s="19"/>
      <c r="B5" s="19"/>
      <c r="C5" s="35" t="s">
        <v>36</v>
      </c>
      <c r="D5" s="36" t="s">
        <v>37</v>
      </c>
      <c r="E5" s="36" t="s">
        <v>38</v>
      </c>
      <c r="F5" s="36" t="s">
        <v>39</v>
      </c>
      <c r="G5" s="19"/>
      <c r="H5" s="19"/>
      <c r="I5" s="28"/>
      <c r="J5" s="17"/>
      <c r="K5" s="17"/>
    </row>
    <row r="6" spans="1:11" ht="19.5" thickBot="1" x14ac:dyDescent="0.35">
      <c r="A6" s="15">
        <v>1</v>
      </c>
      <c r="B6" s="32" t="s">
        <v>25</v>
      </c>
      <c r="C6" s="34">
        <v>92</v>
      </c>
      <c r="D6" s="34">
        <v>93</v>
      </c>
      <c r="E6" s="34">
        <v>91</v>
      </c>
      <c r="F6" s="34">
        <v>94</v>
      </c>
      <c r="G6" s="30">
        <f>SUM(C6:F6)</f>
        <v>370</v>
      </c>
      <c r="H6" s="30">
        <f>AVERAGE(C6:F6)</f>
        <v>92.5</v>
      </c>
      <c r="I6" s="15"/>
      <c r="J6" s="17"/>
      <c r="K6" s="17"/>
    </row>
    <row r="7" spans="1:11" ht="20.25" customHeight="1" thickBot="1" x14ac:dyDescent="0.35">
      <c r="A7" s="15">
        <v>2</v>
      </c>
      <c r="B7" s="32" t="s">
        <v>28</v>
      </c>
      <c r="C7" s="34">
        <v>92</v>
      </c>
      <c r="D7" s="34">
        <v>91</v>
      </c>
      <c r="E7" s="34">
        <v>93</v>
      </c>
      <c r="F7" s="34">
        <v>94</v>
      </c>
      <c r="G7" s="30">
        <f>SUM(C7:F7)</f>
        <v>370</v>
      </c>
      <c r="H7" s="30">
        <f>AVERAGE(C7:F7)</f>
        <v>92.5</v>
      </c>
      <c r="I7" s="15"/>
      <c r="J7" s="17"/>
      <c r="K7" s="17"/>
    </row>
    <row r="8" spans="1:11" ht="19.5" customHeight="1" thickBot="1" x14ac:dyDescent="0.35">
      <c r="A8" s="29">
        <v>3</v>
      </c>
      <c r="B8" s="32" t="s">
        <v>27</v>
      </c>
      <c r="C8" s="34">
        <v>92</v>
      </c>
      <c r="D8" s="34">
        <v>91</v>
      </c>
      <c r="E8" s="34">
        <v>92</v>
      </c>
      <c r="F8" s="34">
        <v>94</v>
      </c>
      <c r="G8" s="30">
        <f>SUM(C8:F8)</f>
        <v>369</v>
      </c>
      <c r="H8" s="30">
        <f>AVERAGE(C8:F8)</f>
        <v>92.25</v>
      </c>
      <c r="I8" s="23"/>
      <c r="J8" s="17"/>
      <c r="K8" s="17"/>
    </row>
    <row r="9" spans="1:11" ht="19.5" thickBot="1" x14ac:dyDescent="0.35">
      <c r="A9" s="38">
        <v>4</v>
      </c>
      <c r="B9" s="32" t="s">
        <v>31</v>
      </c>
      <c r="C9" s="34">
        <v>92</v>
      </c>
      <c r="D9" s="34">
        <v>91</v>
      </c>
      <c r="E9" s="34">
        <v>92</v>
      </c>
      <c r="F9" s="34">
        <v>94</v>
      </c>
      <c r="G9" s="30">
        <f>SUM(C9:F9)</f>
        <v>369</v>
      </c>
      <c r="H9" s="30">
        <f>AVERAGE(C9:F9)</f>
        <v>92.25</v>
      </c>
      <c r="I9" s="23"/>
      <c r="J9" s="17"/>
      <c r="K9" s="17"/>
    </row>
    <row r="10" spans="1:11" ht="21" customHeight="1" thickBot="1" x14ac:dyDescent="0.35">
      <c r="A10" s="38">
        <v>5</v>
      </c>
      <c r="B10" s="32" t="s">
        <v>30</v>
      </c>
      <c r="C10" s="34">
        <v>92</v>
      </c>
      <c r="D10" s="34">
        <v>91</v>
      </c>
      <c r="E10" s="34">
        <v>91</v>
      </c>
      <c r="F10" s="34">
        <v>94</v>
      </c>
      <c r="G10" s="30">
        <f>SUM(C10:F10)</f>
        <v>368</v>
      </c>
      <c r="H10" s="30">
        <f>AVERAGE(C10:F10)</f>
        <v>92</v>
      </c>
      <c r="I10" s="23"/>
      <c r="J10" s="17"/>
      <c r="K10" s="17"/>
    </row>
    <row r="11" spans="1:11" ht="20.25" customHeight="1" thickBot="1" x14ac:dyDescent="0.35">
      <c r="A11" s="18">
        <v>6</v>
      </c>
      <c r="B11" s="32" t="s">
        <v>26</v>
      </c>
      <c r="C11" s="34">
        <v>92</v>
      </c>
      <c r="D11" s="34">
        <v>91</v>
      </c>
      <c r="E11" s="34">
        <v>90</v>
      </c>
      <c r="F11" s="34">
        <v>94</v>
      </c>
      <c r="G11" s="30">
        <f>SUM(C11:F11)</f>
        <v>367</v>
      </c>
      <c r="H11" s="30">
        <f>AVERAGE(C11:F11)</f>
        <v>91.75</v>
      </c>
      <c r="I11" s="23"/>
      <c r="J11" s="17"/>
      <c r="K11" s="17"/>
    </row>
    <row r="12" spans="1:11" ht="19.5" thickBot="1" x14ac:dyDescent="0.35">
      <c r="A12" s="38">
        <v>7</v>
      </c>
      <c r="B12" s="39" t="s">
        <v>33</v>
      </c>
      <c r="C12" s="34">
        <v>68</v>
      </c>
      <c r="D12" s="34">
        <v>75</v>
      </c>
      <c r="E12" s="34">
        <v>68</v>
      </c>
      <c r="F12" s="34">
        <v>68</v>
      </c>
      <c r="G12" s="30">
        <f>SUM(C12:F12)</f>
        <v>279</v>
      </c>
      <c r="H12" s="30">
        <f>AVERAGE(C12:F12)</f>
        <v>69.75</v>
      </c>
      <c r="I12" s="37"/>
    </row>
    <row r="13" spans="1:11" ht="19.5" thickBot="1" x14ac:dyDescent="0.35">
      <c r="A13" s="15">
        <v>8</v>
      </c>
      <c r="B13" s="39" t="s">
        <v>65</v>
      </c>
      <c r="C13" s="34">
        <v>68</v>
      </c>
      <c r="D13" s="34">
        <v>68</v>
      </c>
      <c r="E13" s="34">
        <v>75</v>
      </c>
      <c r="F13" s="34">
        <v>67</v>
      </c>
      <c r="G13" s="30">
        <f>SUM(C13:F13)</f>
        <v>278</v>
      </c>
      <c r="H13" s="30">
        <f>AVERAGE(C13:F13)</f>
        <v>69.5</v>
      </c>
      <c r="I13" s="37"/>
    </row>
    <row r="14" spans="1:11" ht="19.5" thickBot="1" x14ac:dyDescent="0.35">
      <c r="A14" s="38">
        <v>9</v>
      </c>
      <c r="B14" s="39" t="s">
        <v>29</v>
      </c>
      <c r="C14" s="34">
        <v>69</v>
      </c>
      <c r="D14" s="34">
        <v>70</v>
      </c>
      <c r="E14" s="34">
        <v>68</v>
      </c>
      <c r="F14" s="34">
        <v>70</v>
      </c>
      <c r="G14" s="30">
        <f>SUM(C14:F14)</f>
        <v>277</v>
      </c>
      <c r="H14" s="30">
        <f>AVERAGE(C14:F14)</f>
        <v>69.25</v>
      </c>
      <c r="I14" s="38"/>
    </row>
    <row r="15" spans="1:11" ht="19.5" thickBot="1" x14ac:dyDescent="0.35">
      <c r="A15" s="15">
        <v>10</v>
      </c>
      <c r="B15" s="39" t="s">
        <v>24</v>
      </c>
      <c r="C15" s="34">
        <v>64</v>
      </c>
      <c r="D15" s="34">
        <v>75</v>
      </c>
      <c r="E15" s="34">
        <v>69</v>
      </c>
      <c r="F15" s="34">
        <v>67</v>
      </c>
      <c r="G15" s="30">
        <f>SUM(C15:F15)</f>
        <v>275</v>
      </c>
      <c r="H15" s="30">
        <f>AVERAGE(C15:F15)</f>
        <v>68.75</v>
      </c>
      <c r="I15" s="38"/>
    </row>
    <row r="16" spans="1:11" ht="19.5" thickBot="1" x14ac:dyDescent="0.35">
      <c r="A16" s="15">
        <v>11</v>
      </c>
      <c r="B16" s="31" t="s">
        <v>23</v>
      </c>
      <c r="C16" s="33">
        <v>64</v>
      </c>
      <c r="D16" s="33">
        <v>70</v>
      </c>
      <c r="E16" s="33">
        <v>75</v>
      </c>
      <c r="F16" s="33">
        <v>65</v>
      </c>
      <c r="G16" s="30">
        <f>SUM(C16:F16)</f>
        <v>274</v>
      </c>
      <c r="H16" s="30">
        <f>AVERAGE(C16:F16)</f>
        <v>68.5</v>
      </c>
      <c r="I16" s="38"/>
    </row>
    <row r="17" spans="1:9" ht="19.5" thickBot="1" x14ac:dyDescent="0.35">
      <c r="A17" s="38">
        <v>12</v>
      </c>
      <c r="B17" s="39" t="s">
        <v>32</v>
      </c>
      <c r="C17" s="34">
        <v>65</v>
      </c>
      <c r="D17" s="34">
        <v>70</v>
      </c>
      <c r="E17" s="34">
        <v>69</v>
      </c>
      <c r="F17" s="34">
        <v>67</v>
      </c>
      <c r="G17" s="30">
        <f>SUM(C17:F17)</f>
        <v>271</v>
      </c>
      <c r="H17" s="30">
        <f>AVERAGE(C17:F17)</f>
        <v>67.75</v>
      </c>
      <c r="I17" s="38"/>
    </row>
    <row r="18" spans="1:9" ht="19.5" thickBot="1" x14ac:dyDescent="0.35">
      <c r="A18" s="38">
        <v>13</v>
      </c>
      <c r="B18" s="39" t="s">
        <v>35</v>
      </c>
      <c r="C18" s="34">
        <v>66</v>
      </c>
      <c r="D18" s="34">
        <v>68</v>
      </c>
      <c r="E18" s="34">
        <v>68</v>
      </c>
      <c r="F18" s="34">
        <v>68</v>
      </c>
      <c r="G18" s="30">
        <f>SUM(C18:F18)</f>
        <v>270</v>
      </c>
      <c r="H18" s="30">
        <f>AVERAGE(C18:F18)</f>
        <v>67.5</v>
      </c>
      <c r="I18" s="38"/>
    </row>
    <row r="19" spans="1:9" ht="19.5" thickBot="1" x14ac:dyDescent="0.35">
      <c r="A19" s="38">
        <v>14</v>
      </c>
      <c r="B19" s="39" t="s">
        <v>34</v>
      </c>
      <c r="C19" s="34">
        <v>65</v>
      </c>
      <c r="D19" s="34">
        <v>68</v>
      </c>
      <c r="E19" s="34">
        <v>67</v>
      </c>
      <c r="F19" s="34">
        <v>63</v>
      </c>
      <c r="G19" s="30">
        <f>SUM(C19:F19)</f>
        <v>263</v>
      </c>
      <c r="H19" s="30">
        <f>AVERAGE(C19:F19)</f>
        <v>65.75</v>
      </c>
      <c r="I19" s="38"/>
    </row>
    <row r="20" spans="1:9" ht="18.75" x14ac:dyDescent="0.3">
      <c r="A20" s="2"/>
      <c r="B20" s="10"/>
      <c r="C20" s="10"/>
      <c r="D20" s="10"/>
      <c r="E20" s="10"/>
      <c r="F20" s="10"/>
      <c r="G20" s="10"/>
      <c r="H20" s="10"/>
      <c r="I20" s="2"/>
    </row>
    <row r="21" spans="1:9" ht="18.75" x14ac:dyDescent="0.3">
      <c r="A21" s="2"/>
      <c r="B21" s="10"/>
      <c r="C21" s="10"/>
      <c r="D21" s="10"/>
      <c r="E21" s="10"/>
      <c r="F21" s="10"/>
      <c r="G21" s="10"/>
      <c r="H21" s="10"/>
      <c r="I21" s="2"/>
    </row>
    <row r="22" spans="1:9" ht="18.75" x14ac:dyDescent="0.3">
      <c r="A22" s="2"/>
      <c r="B22" s="10"/>
      <c r="C22" s="10"/>
      <c r="D22" s="10"/>
      <c r="E22" s="10"/>
      <c r="F22" s="10"/>
      <c r="G22" s="10"/>
      <c r="H22" s="10"/>
      <c r="I22" s="2"/>
    </row>
  </sheetData>
  <sortState xmlns:xlrd2="http://schemas.microsoft.com/office/spreadsheetml/2017/richdata2" ref="A6:H19">
    <sortCondition descending="1" ref="H6:H19"/>
  </sortState>
  <pageMargins left="0.7" right="0.7" top="0.75" bottom="0.75" header="0.3" footer="0.3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9"/>
  <sheetViews>
    <sheetView tabSelected="1" workbookViewId="0">
      <selection activeCell="P9" sqref="P9"/>
    </sheetView>
  </sheetViews>
  <sheetFormatPr defaultRowHeight="15" x14ac:dyDescent="0.25"/>
  <cols>
    <col min="2" max="2" width="41.5703125" customWidth="1"/>
    <col min="6" max="6" width="9" customWidth="1"/>
    <col min="7" max="7" width="0.42578125" hidden="1" customWidth="1"/>
  </cols>
  <sheetData>
    <row r="1" spans="1:11" ht="15.75" x14ac:dyDescent="0.25">
      <c r="A1" s="6" t="s">
        <v>12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pans="1:11" ht="15.75" x14ac:dyDescent="0.25">
      <c r="A2" s="6" t="s">
        <v>13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30" x14ac:dyDescent="0.25">
      <c r="A3" s="26" t="s">
        <v>0</v>
      </c>
      <c r="B3" s="15"/>
      <c r="C3" s="15" t="s">
        <v>1</v>
      </c>
      <c r="D3" s="15"/>
      <c r="E3" s="15"/>
      <c r="F3" s="15"/>
      <c r="G3" s="15"/>
      <c r="H3" s="15"/>
      <c r="I3" s="15" t="s">
        <v>3</v>
      </c>
      <c r="J3" s="16" t="s">
        <v>5</v>
      </c>
      <c r="K3" s="15" t="s">
        <v>4</v>
      </c>
    </row>
    <row r="4" spans="1:11" x14ac:dyDescent="0.25">
      <c r="A4" s="15"/>
      <c r="B4" s="19"/>
      <c r="C4" s="45" t="s">
        <v>2</v>
      </c>
      <c r="D4" s="19"/>
      <c r="E4" s="19"/>
      <c r="F4" s="19"/>
      <c r="G4" s="19"/>
      <c r="H4" s="19" t="s">
        <v>7</v>
      </c>
      <c r="I4" s="19"/>
      <c r="J4" s="19"/>
      <c r="K4" s="28"/>
    </row>
    <row r="5" spans="1:11" ht="168" x14ac:dyDescent="0.25">
      <c r="A5" s="19"/>
      <c r="B5" s="15"/>
      <c r="C5" s="41" t="s">
        <v>18</v>
      </c>
      <c r="D5" s="41" t="s">
        <v>19</v>
      </c>
      <c r="E5" s="41" t="s">
        <v>20</v>
      </c>
      <c r="F5" s="41" t="s">
        <v>21</v>
      </c>
      <c r="G5" s="15"/>
      <c r="H5" s="41" t="s">
        <v>20</v>
      </c>
      <c r="I5" s="15"/>
      <c r="J5" s="15"/>
      <c r="K5" s="15"/>
    </row>
    <row r="6" spans="1:11" ht="19.5" thickBot="1" x14ac:dyDescent="0.35">
      <c r="A6" s="44">
        <v>1</v>
      </c>
      <c r="B6" s="32" t="s">
        <v>17</v>
      </c>
      <c r="C6" s="34">
        <v>90</v>
      </c>
      <c r="D6" s="34">
        <v>90</v>
      </c>
      <c r="E6" s="34">
        <v>90</v>
      </c>
      <c r="F6" s="34">
        <v>92</v>
      </c>
      <c r="G6" s="46"/>
      <c r="H6" s="34">
        <v>80</v>
      </c>
      <c r="I6" s="47">
        <f>C6+D6+E6+F6+G6+H6</f>
        <v>442</v>
      </c>
      <c r="J6" s="47">
        <f>AVERAGE(C6:H6)</f>
        <v>88.4</v>
      </c>
      <c r="K6" s="28"/>
    </row>
    <row r="7" spans="1:11" ht="20.25" customHeight="1" thickBot="1" x14ac:dyDescent="0.35">
      <c r="A7" s="26">
        <v>2</v>
      </c>
      <c r="B7" s="31" t="s">
        <v>14</v>
      </c>
      <c r="C7" s="33">
        <v>93</v>
      </c>
      <c r="D7" s="33">
        <v>72</v>
      </c>
      <c r="E7" s="33">
        <v>84</v>
      </c>
      <c r="F7" s="33">
        <v>98</v>
      </c>
      <c r="G7" s="13"/>
      <c r="H7" s="33">
        <v>91</v>
      </c>
      <c r="I7" s="30">
        <f>C7+D7+E7+F7+G7+H7</f>
        <v>438</v>
      </c>
      <c r="J7" s="30">
        <f>AVERAGE(C7:H7)</f>
        <v>87.6</v>
      </c>
      <c r="K7" s="15"/>
    </row>
    <row r="8" spans="1:11" ht="20.25" customHeight="1" thickBot="1" x14ac:dyDescent="0.35">
      <c r="A8" s="26">
        <v>3</v>
      </c>
      <c r="B8" s="32" t="s">
        <v>16</v>
      </c>
      <c r="C8" s="34">
        <v>90</v>
      </c>
      <c r="D8" s="34">
        <v>75</v>
      </c>
      <c r="E8" s="34">
        <v>91</v>
      </c>
      <c r="F8" s="34">
        <v>90</v>
      </c>
      <c r="G8" s="13"/>
      <c r="H8" s="34">
        <v>0</v>
      </c>
      <c r="I8" s="30">
        <f>C8+D8+E8+F8+G8+H8</f>
        <v>346</v>
      </c>
      <c r="J8" s="30">
        <f>AVERAGE(C8:H8)</f>
        <v>69.2</v>
      </c>
      <c r="K8" s="15"/>
    </row>
    <row r="9" spans="1:11" ht="21" customHeight="1" thickBot="1" x14ac:dyDescent="0.35">
      <c r="A9" s="26">
        <v>4</v>
      </c>
      <c r="B9" s="32" t="s">
        <v>15</v>
      </c>
      <c r="C9" s="34">
        <v>27</v>
      </c>
      <c r="D9" s="34">
        <v>18</v>
      </c>
      <c r="E9" s="34">
        <v>9</v>
      </c>
      <c r="F9" s="34">
        <v>10</v>
      </c>
      <c r="G9" s="13"/>
      <c r="H9" s="34">
        <v>90</v>
      </c>
      <c r="I9" s="30">
        <f>C9+D9+E9+F9+G9+H9</f>
        <v>154</v>
      </c>
      <c r="J9" s="30">
        <f>AVERAGE(C9:H9)</f>
        <v>30.8</v>
      </c>
      <c r="K9" s="15"/>
    </row>
  </sheetData>
  <sortState xmlns:xlrd2="http://schemas.microsoft.com/office/spreadsheetml/2017/richdata2" ref="H7:J9">
    <sortCondition descending="1" ref="J7:J9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Фін 31</vt:lpstr>
      <vt:lpstr>Право 31</vt:lpstr>
      <vt:lpstr>Оп-31</vt:lpstr>
      <vt:lpstr>ЕК-31</vt:lpstr>
    </vt:vector>
  </TitlesOfParts>
  <Company>ZV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Vusyk,Hanna,UA-Malekhiv</cp:lastModifiedBy>
  <cp:lastPrinted>2023-01-02T08:39:34Z</cp:lastPrinted>
  <dcterms:created xsi:type="dcterms:W3CDTF">2017-01-05T10:37:21Z</dcterms:created>
  <dcterms:modified xsi:type="dcterms:W3CDTF">2024-01-10T05:34:59Z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ada0a2f-b917-4d51-b0d0-d418a10c8b23_Enabled">
    <vt:lpwstr>true</vt:lpwstr>
  </property>
  <property fmtid="{D5CDD505-2E9C-101B-9397-08002B2CF9AE}" pid="3" name="MSIP_Label_1ada0a2f-b917-4d51-b0d0-d418a10c8b23_SetDate">
    <vt:lpwstr>2023-07-09T21:55:04Z</vt:lpwstr>
  </property>
  <property fmtid="{D5CDD505-2E9C-101B-9397-08002B2CF9AE}" pid="4" name="MSIP_Label_1ada0a2f-b917-4d51-b0d0-d418a10c8b23_Method">
    <vt:lpwstr>Standard</vt:lpwstr>
  </property>
  <property fmtid="{D5CDD505-2E9C-101B-9397-08002B2CF9AE}" pid="5" name="MSIP_Label_1ada0a2f-b917-4d51-b0d0-d418a10c8b23_Name">
    <vt:lpwstr>1ada0a2f-b917-4d51-b0d0-d418a10c8b23</vt:lpwstr>
  </property>
  <property fmtid="{D5CDD505-2E9C-101B-9397-08002B2CF9AE}" pid="6" name="MSIP_Label_1ada0a2f-b917-4d51-b0d0-d418a10c8b23_SiteId">
    <vt:lpwstr>12a3af23-a769-4654-847f-958f3d479f4a</vt:lpwstr>
  </property>
  <property fmtid="{D5CDD505-2E9C-101B-9397-08002B2CF9AE}" pid="7" name="MSIP_Label_1ada0a2f-b917-4d51-b0d0-d418a10c8b23_ActionId">
    <vt:lpwstr>ea961d01-ccbb-4dae-8e87-905fa15f054f</vt:lpwstr>
  </property>
  <property fmtid="{D5CDD505-2E9C-101B-9397-08002B2CF9AE}" pid="8" name="MSIP_Label_1ada0a2f-b917-4d51-b0d0-d418a10c8b23_ContentBits">
    <vt:lpwstr>0</vt:lpwstr>
  </property>
</Properties>
</file>